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<sst xmlns="http://schemas.openxmlformats.org/spreadsheetml/2006/main" count="293" uniqueCount="220">
  <si>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</si>
  <si>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</si>
  <si>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</si>
  <si>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</si>
  <si>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</si>
  <si>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</si>
  <si>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</si>
  <si>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</si>
  <si>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</si>
  <si>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</si>
  <si>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</si>
  <si>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</si>
  <si>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</si>
  <si>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</si>
  <si>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</si>
  <si>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</si>
  <si>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</si>
  <si>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</si>
  <si>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</si>
  <si>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</si>
  <si>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</si>
  <si>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</si>
  <si>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</si>
  <si>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</si>
  <si>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</si>
  <si>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</si>
  <si>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</si>
  <si>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</si>
  <si>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</si>
  <si>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</si>
  <si>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</si>
  <si>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</si>
  <si>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</si>
  <si>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</si>
  <si>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</si>
  <si>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</si>
  <si>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</si>
  <si>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</si>
  <si>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</si>
  <si>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</si>
  <si>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</si>
  <si>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</si>
  <si>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</si>
  <si>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</si>
  <si>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</si>
  <si>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</si>
  <si>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</si>
  <si>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</si>
  <si>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</si>
  <si>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</si>
  <si>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</si>
  <si>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</si>
  <si>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</si>
  <si>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</si>
  <si>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</si>
  <si>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</si>
  <si>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</si>
  <si>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</si>
  <si>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</si>
  <si>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</si>
  <si>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</si>
  <si>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</si>
  <si>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</si>
  <si>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</si>
  <si>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</si>
  <si>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</si>
  <si>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</si>
  <si>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</si>
  <si>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</si>
  <si>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</si>
  <si>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</si>
  <si>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</si>
  <si>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</si>
  <si>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</si>
  <si>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</si>
  <si>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</si>
  <si>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</si>
  <si>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</si>
  <si>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</si>
  <si>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</si>
  <si>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</si>
  <si>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</si>
  <si>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</si>
  <si>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</si>
  <si>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</si>
  <si>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</si>
  <si>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</si>
  <si>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</si>
  <si>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</si>
  <si>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</si>
  <si>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</si>
  <si>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</si>
  <si>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</si>
  <si>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</si>
  <si>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</si>
  <si>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</si>
  <si>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</si>
  <si>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</si>
  <si>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</si>
  <si>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</si>
  <si>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</si>
  <si>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</si>
  <si>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</si>
  <si>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</si>
  <si>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</si>
  <si>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</si>
  <si>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</si>
  <si>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</si>
  <si>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</si>
  <si>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</si>
  <si>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</si>
  <si>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</si>
  <si>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</si>
  <si>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</si>
  <si>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</si>
  <si>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</si>
  <si>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</si>
  <si>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</si>
  <si>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</si>
  <si>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</si>
  <si>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</si>
  <si>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</si>
  <si>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</si>
  <si>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</si>
  <si>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</si>
  <si>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</si>
  <si>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</si>
  <si>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</si>
  <si>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</si>
  <si>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</si>
  <si>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</si>
  <si>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</si>
  <si>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</si>
  <si>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</si>
  <si>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</si>
  <si>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</si>
  <si>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</si>
  <si>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</si>
  <si>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</si>
  <si>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</si>
  <si>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</si>
  <si>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</si>
  <si>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</si>
  <si>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</si>
  <si>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</si>
  <si>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</si>
  <si>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</si>
  <si>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</si>
  <si>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</si>
  <si>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</si>
  <si>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</si>
  <si>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</si>
  <si>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</si>
  <si>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</si>
  <si>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</si>
  <si>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</si>
  <si>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</si>
  <si>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</si>
  <si>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</si>
  <si>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</si>
  <si>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</si>
  <si>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</si>
  <si>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</si>
  <si>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</si>
  <si>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</si>
  <si>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</si>
  <si>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</si>
  <si>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</si>
  <si>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</si>
  <si>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</si>
  <si>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</si>
  <si>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</si>
  <si>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</si>
  <si>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</si>
  <si>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</si>
  <si>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</si>
  <si>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</si>
  <si>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</si>
  <si>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</si>
  <si>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</si>
  <si>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</si>
  <si>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</si>
  <si>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</si>
  <si>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</si>
  <si>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</si>
  <si>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</si>
  <si>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</si>
  <si>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</si>
  <si>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</si>
  <si>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</si>
  <si>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</si>
  <si>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</si>
  <si>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</si>
  <si>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</si>
  <si>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</si>
  <si>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</si>
  <si>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</si>
  <si>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</si>
  <si>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</si>
  <si>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</si>
  <si>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</si>
  <si>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</si>
  <si>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</si>
  <si>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</si>
  <si>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</si>
  <si>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</si>
  <si>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</si>
  <si>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</si>
  <si>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</si>
  <si>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</si>
  <si>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</si>
  <si>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</si>
  <si>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Кобеляцький районний суд Полтавської області</t>
  </si>
  <si>
    <t>39200.м. Кобеляки.вул. Шевченка 16/25</t>
  </si>
  <si>
    <t>Доручення судів України / іноземних судів</t>
  </si>
  <si>
    <t xml:space="preserve">Розглянуто справ судом присяжних </t>
  </si>
  <si>
    <t>І.І. Омельченко</t>
  </si>
  <si>
    <t>С.Д. Павленко</t>
  </si>
  <si>
    <t>inbox@kb.pl.court.gov.ua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</si>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</sst>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&amp;L10A4AB7E&amp;C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167</v>
      </c>
      <c r="F6" s="103">
        <v>134</v>
      </c>
      <c r="G6" s="103">
        <v>1</v>
      </c>
      <c r="H6" s="103">
        <v>133</v>
      </c>
      <c r="I6" s="121" t="s">
        <v>209</v>
      </c>
      <c r="J6" s="103">
        <v>34</v>
      </c>
      <c r="K6" s="84">
        <v>6</v>
      </c>
      <c r="L6" s="91">
        <f>E6-F6</f>
        <v>33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556</v>
      </c>
      <c r="F7" s="103">
        <v>549</v>
      </c>
      <c r="G7" s="103">
        <v>1</v>
      </c>
      <c r="H7" s="103">
        <v>548</v>
      </c>
      <c r="I7" s="103">
        <v>450</v>
      </c>
      <c r="J7" s="103">
        <v>8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113</v>
      </c>
      <c r="F9" s="103">
        <v>105</v>
      </c>
      <c r="G9" s="103"/>
      <c r="H9" s="85">
        <v>107</v>
      </c>
      <c r="I9" s="103">
        <v>79</v>
      </c>
      <c r="J9" s="103">
        <v>6</v>
      </c>
      <c r="K9" s="84">
        <v>1</v>
      </c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34</v>
      </c>
      <c r="F12" s="103">
        <v>33</v>
      </c>
      <c r="G12" s="103"/>
      <c r="H12" s="103">
        <v>34</v>
      </c>
      <c r="I12" s="103">
        <v>29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/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872</v>
      </c>
      <c r="F16" s="84">
        <f>SUM(F6:F15)</f>
        <v>823</v>
      </c>
      <c r="G16" s="84">
        <f>SUM(G6:G15)</f>
        <v>2</v>
      </c>
      <c r="H16" s="84">
        <f>SUM(H6:H15)</f>
        <v>823</v>
      </c>
      <c r="I16" s="84">
        <f>SUM(I6:I15)</f>
        <v>558</v>
      </c>
      <c r="J16" s="84">
        <f>SUM(J6:J15)</f>
        <v>49</v>
      </c>
      <c r="K16" s="84">
        <f>SUM(K6:K15)</f>
        <v>7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24</v>
      </c>
      <c r="G17" s="84"/>
      <c r="H17" s="84">
        <v>25</v>
      </c>
      <c r="I17" s="84">
        <v>22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47</v>
      </c>
      <c r="F18" s="84">
        <v>22</v>
      </c>
      <c r="G18" s="84"/>
      <c r="H18" s="84">
        <v>41</v>
      </c>
      <c r="I18" s="84">
        <v>35</v>
      </c>
      <c r="J18" s="84">
        <v>6</v>
      </c>
      <c r="K18" s="84"/>
      <c r="L18" s="91">
        <f>E18-F18</f>
        <v>25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50</v>
      </c>
      <c r="F25" s="94">
        <v>25</v>
      </c>
      <c r="G25" s="94"/>
      <c r="H25" s="94">
        <v>44</v>
      </c>
      <c r="I25" s="94">
        <v>35</v>
      </c>
      <c r="J25" s="94">
        <v>6</v>
      </c>
      <c r="K25" s="94"/>
      <c r="L25" s="91">
        <f>E25-F25</f>
        <v>25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393</v>
      </c>
      <c r="F26" s="84">
        <v>392</v>
      </c>
      <c r="G26" s="84"/>
      <c r="H26" s="84">
        <v>392</v>
      </c>
      <c r="I26" s="84">
        <v>226</v>
      </c>
      <c r="J26" s="84">
        <v>1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370</v>
      </c>
      <c r="F28" s="84">
        <v>363</v>
      </c>
      <c r="G28" s="84">
        <v>1</v>
      </c>
      <c r="H28" s="84">
        <v>362</v>
      </c>
      <c r="I28" s="84">
        <v>340</v>
      </c>
      <c r="J28" s="84">
        <v>8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482</v>
      </c>
      <c r="F29" s="84">
        <v>344</v>
      </c>
      <c r="G29" s="84">
        <v>4</v>
      </c>
      <c r="H29" s="84">
        <v>373</v>
      </c>
      <c r="I29" s="84">
        <v>305</v>
      </c>
      <c r="J29" s="84">
        <v>109</v>
      </c>
      <c r="K29" s="84">
        <v>3</v>
      </c>
      <c r="L29" s="91">
        <f>E29-F29</f>
        <v>138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54</v>
      </c>
      <c r="F30" s="84">
        <v>52</v>
      </c>
      <c r="G30" s="84"/>
      <c r="H30" s="84">
        <v>54</v>
      </c>
      <c r="I30" s="84">
        <v>44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51</v>
      </c>
      <c r="F31" s="84">
        <v>44</v>
      </c>
      <c r="G31" s="84"/>
      <c r="H31" s="84">
        <v>45</v>
      </c>
      <c r="I31" s="84">
        <v>39</v>
      </c>
      <c r="J31" s="84">
        <v>6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3</v>
      </c>
      <c r="I32" s="84">
        <v>3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8</v>
      </c>
      <c r="F36" s="84">
        <v>7</v>
      </c>
      <c r="G36" s="84"/>
      <c r="H36" s="84">
        <v>6</v>
      </c>
      <c r="I36" s="84">
        <v>3</v>
      </c>
      <c r="J36" s="84">
        <v>2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34</v>
      </c>
      <c r="F37" s="84">
        <v>34</v>
      </c>
      <c r="G37" s="84"/>
      <c r="H37" s="84">
        <v>32</v>
      </c>
      <c r="I37" s="84">
        <v>9</v>
      </c>
      <c r="J37" s="84">
        <v>2</v>
      </c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1017</v>
      </c>
      <c r="F40" s="94">
        <v>867</v>
      </c>
      <c r="G40" s="94">
        <v>4</v>
      </c>
      <c r="H40" s="94">
        <v>888</v>
      </c>
      <c r="I40" s="94">
        <v>588</v>
      </c>
      <c r="J40" s="94">
        <v>129</v>
      </c>
      <c r="K40" s="94">
        <v>3</v>
      </c>
      <c r="L40" s="91">
        <f>E40-F40</f>
        <v>150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676</v>
      </c>
      <c r="F41" s="84">
        <v>602</v>
      </c>
      <c r="G41" s="84"/>
      <c r="H41" s="84">
        <v>636</v>
      </c>
      <c r="I41" s="121" t="s">
        <v>209</v>
      </c>
      <c r="J41" s="84">
        <v>40</v>
      </c>
      <c r="K41" s="84">
        <v>1</v>
      </c>
      <c r="L41" s="91">
        <f>E41-F41</f>
        <v>74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2</v>
      </c>
      <c r="G42" s="84"/>
      <c r="H42" s="84">
        <v>2</v>
      </c>
      <c r="I42" s="121" t="s">
        <v>209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685</v>
      </c>
      <c r="F45" s="84">
        <f aca="true" t="shared" si="0" ref="F45:K45">F41+F43+F44</f>
        <v>611</v>
      </c>
      <c r="G45" s="84">
        <f t="shared" si="0"/>
        <v>0</v>
      </c>
      <c r="H45" s="84">
        <f t="shared" si="0"/>
        <v>645</v>
      </c>
      <c r="I45" s="84">
        <f>I43+I44</f>
        <v>7</v>
      </c>
      <c r="J45" s="84">
        <f t="shared" si="0"/>
        <v>40</v>
      </c>
      <c r="K45" s="84">
        <f t="shared" si="0"/>
        <v>1</v>
      </c>
      <c r="L45" s="91">
        <f>E45-F45</f>
        <v>74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2624</v>
      </c>
      <c r="F46" s="84">
        <f t="shared" si="1"/>
        <v>2326</v>
      </c>
      <c r="G46" s="84">
        <f t="shared" si="1"/>
        <v>6</v>
      </c>
      <c r="H46" s="84">
        <f t="shared" si="1"/>
        <v>2400</v>
      </c>
      <c r="I46" s="84">
        <f t="shared" si="1"/>
        <v>1188</v>
      </c>
      <c r="J46" s="84">
        <f t="shared" si="1"/>
        <v>224</v>
      </c>
      <c r="K46" s="84">
        <f t="shared" si="1"/>
        <v>11</v>
      </c>
      <c r="L46" s="91">
        <f>E46-F46</f>
        <v>298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&amp;L10A4AB7E&amp;C&amp;R2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268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&amp;L10A4AB7E&amp;C&amp;R3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133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95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7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246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144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124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512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8120773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6712490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2092</v>
      </c>
      <c r="F58" s="109">
        <f>F59+F62+F63+F64</f>
        <v>281</v>
      </c>
      <c r="G58" s="109">
        <f>G59+G62+G63+G64</f>
        <v>22</v>
      </c>
      <c r="H58" s="109">
        <f>H59+H62+H63+H64</f>
        <v>3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762</v>
      </c>
      <c r="F59" s="94">
        <v>53</v>
      </c>
      <c r="G59" s="94">
        <v>5</v>
      </c>
      <c r="H59" s="94">
        <v>2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102</v>
      </c>
      <c r="F60" s="86">
        <v>23</v>
      </c>
      <c r="G60" s="86">
        <v>5</v>
      </c>
      <c r="H60" s="86">
        <v>2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526</v>
      </c>
      <c r="F61" s="86">
        <v>22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17</v>
      </c>
      <c r="F62" s="84">
        <v>22</v>
      </c>
      <c r="G62" s="84">
        <v>5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721</v>
      </c>
      <c r="F63" s="84">
        <v>154</v>
      </c>
      <c r="G63" s="84">
        <v>11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592</v>
      </c>
      <c r="F64" s="84">
        <v>52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913</v>
      </c>
      <c r="G68" s="115">
        <v>6901114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461</v>
      </c>
      <c r="G69" s="117">
        <v>5710835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452</v>
      </c>
      <c r="G70" s="117">
        <v>1190279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223</v>
      </c>
      <c r="G71" s="115">
        <v>127498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&amp;L10A4AB7E&amp;C&amp;R4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4.910714285714286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14.285714285714286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2.3255813953488373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103.18142734307824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480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524.8</v>
      </c>
    </row>
    <row r="11" spans="1:4" ht="16.5" customHeight="1">
      <c r="A11" s="215" t="s">
        <v>62</v>
      </c>
      <c r="B11" s="217"/>
      <c r="C11" s="10">
        <v>9</v>
      </c>
      <c r="D11" s="84">
        <v>39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202</v>
      </c>
      <c r="B13" s="330"/>
      <c r="C13" s="10">
        <v>11</v>
      </c>
      <c r="D13" s="94">
        <v>91</v>
      </c>
    </row>
    <row r="14" spans="1:4" ht="16.5" customHeight="1">
      <c r="A14" s="328" t="s">
        <v>203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142</v>
      </c>
    </row>
    <row r="16" spans="1:4" ht="16.5" customHeight="1">
      <c r="A16" s="331" t="s">
        <v>104</v>
      </c>
      <c r="B16" s="331"/>
      <c r="C16" s="10">
        <v>14</v>
      </c>
      <c r="D16" s="84">
        <v>56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4">
        <v>12490</v>
      </c>
      <c r="D25" s="342"/>
    </row>
    <row r="26" spans="1:4" ht="12.75">
      <c r="A26" s="63" t="s">
        <v>100</v>
      </c>
      <c r="B26" s="82"/>
      <c r="C26" s="345">
        <v>12490</v>
      </c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&amp;L10A4AB7E&amp;C&amp;R5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2023-02-03T08:58:03Z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10A4AB7E</vt:lpwstr>
  </property>
  <property fmtid="{D5CDD505-2E9C-101B-9397-08002B2CF9AE}" pid="9" name="Підрозділ">
    <vt:lpwstr>Кобеляцький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